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26" i="2"/>
  <c r="I25"/>
  <c r="H26"/>
  <c r="H25" s="1"/>
  <c r="H23" l="1"/>
  <c r="H21"/>
  <c r="H19"/>
  <c r="H15"/>
  <c r="H12"/>
  <c r="H8"/>
  <c r="H7" l="1"/>
  <c r="I7"/>
  <c r="I15"/>
  <c r="A2" l="1"/>
</calcChain>
</file>

<file path=xl/sharedStrings.xml><?xml version="1.0" encoding="utf-8"?>
<sst xmlns="http://schemas.openxmlformats.org/spreadsheetml/2006/main" count="233" uniqueCount="130">
  <si>
    <t>тыс.руб.</t>
  </si>
  <si>
    <t>Формула
Код бюджетной классификации доходов</t>
  </si>
  <si>
    <t>Формула
Наименование доходов</t>
  </si>
  <si>
    <t>Вариант=Можгинский 2016;
Табл=Доходы-факт помесячно нарастающим итогом 2015 (МО);
МО=1302116;
УБ=1122;
Дата=20151001;
Узлы=21;</t>
  </si>
  <si>
    <t>Вариант=Можгинский 2016;
Табл=Доходы-факт помесячно нарастающим итогом 2015 (МО);
МО=1302116;
УБ=1122;
Дата=20160101;
Узлы=21;</t>
  </si>
  <si>
    <t>Формула
Удельный вес базового периода в общем объеме доходов отчетного года</t>
  </si>
  <si>
    <t>Вариант=Можгинский 2016;
Табл=Доходы-факт помесячно нарастающим итогом 2016 (МО);
МО=1302116;
УБ=1122;
Дата=20161001;
Узлы=21;</t>
  </si>
  <si>
    <t>Формула
Оценка по удельному весу отчетного года</t>
  </si>
  <si>
    <t>Формула
Оценка, исходя из помесячной динамики поступления доходов текущего года</t>
  </si>
  <si>
    <t>Вариант=Можгинский 2016;
Табл=Варианты экспертной оценки исполнения доходов 2016;
МО=1302116;
УБ=1122;
Шапки=0101;
Узлы=21;</t>
  </si>
  <si>
    <t>Формула
Справочно: удельный вес поступлений за базовый период в оценке исполнения доходов</t>
  </si>
  <si>
    <t>Вариант=Можгинский 2016;
Табл=Календарные константы;
Дата=20161001;
Константы=01;</t>
  </si>
  <si>
    <t>Вариант=Можгинский 2016;
Табл=Наименования доходов;
Наименования;</t>
  </si>
  <si>
    <t>БКД
Код</t>
  </si>
  <si>
    <t>ЭД_БКД
Код</t>
  </si>
  <si>
    <t>Программы
Код</t>
  </si>
  <si>
    <t>КОСГУ
Код</t>
  </si>
  <si>
    <t>Код бюджетной классификации доходов</t>
  </si>
  <si>
    <t>Наименование доходов</t>
  </si>
  <si>
    <t>1122$Пычасское*Поступление доходов на
01.10.2015</t>
  </si>
  <si>
    <t>Узел Можгинского района$Поступление доходов на 01.01.2016</t>
  </si>
  <si>
    <t>Удельный вес базового периода в общем объеме доходов отчетного года</t>
  </si>
  <si>
    <t>Поступление доходов на
01.10.2016</t>
  </si>
  <si>
    <t>Оценка по удельному весу отчетного года</t>
  </si>
  <si>
    <t>Оценка, исходя из помесячной динамики поступления доходов текущего года</t>
  </si>
  <si>
    <t>Вариант 1
экспертной оценки исполнения доходов</t>
  </si>
  <si>
    <t>Справочно: удельный вес поступлений за базовый период в оценке исполнения доходов</t>
  </si>
  <si>
    <t>Продолжительности периодов в месяцах</t>
  </si>
  <si>
    <t xml:space="preserve">Вариант: Можгинский 2016;
Таблица: Наименования доходов;
Наименования
</t>
  </si>
  <si>
    <t>БКД Код</t>
  </si>
  <si>
    <t>ЭД_БКД Код</t>
  </si>
  <si>
    <t>Программы Код</t>
  </si>
  <si>
    <t>ЭК Код</t>
  </si>
  <si>
    <t>Фактическое поступление доходов на базовую дату отчетного года</t>
  </si>
  <si>
    <t>Фактическое поступление доходов за отчетный год</t>
  </si>
  <si>
    <t>Фактическое поступление доходов на базовую дату текущего года</t>
  </si>
  <si>
    <t>Экспертная оценка исполнения доходов за
текущий год</t>
  </si>
  <si>
    <t>10000000 00 0000 000</t>
  </si>
  <si>
    <t>НАЛОГОВЫЕ И НЕНАЛОГОВЫЕ ДОХОДЫ</t>
  </si>
  <si>
    <t>10000000</t>
  </si>
  <si>
    <t>00</t>
  </si>
  <si>
    <t>0000</t>
  </si>
  <si>
    <t>000</t>
  </si>
  <si>
    <t>10100000 00 0000 000</t>
  </si>
  <si>
    <t>НАЛОГИ НА ПРИБЫЛЬ, ДОХОДЫ</t>
  </si>
  <si>
    <t>10100000</t>
  </si>
  <si>
    <t>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</si>
  <si>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</si>
  <si>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</t>
  </si>
  <si>
    <t>01</t>
  </si>
  <si>
    <t>110</t>
  </si>
  <si>
    <t>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</si>
  <si>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</si>
  <si>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</t>
  </si>
  <si>
    <t>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</si>
  <si>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</si>
  <si>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</t>
  </si>
  <si>
    <t>10500000 00 0000 000</t>
  </si>
  <si>
    <t>НАЛОГИ НА СОВОКУПНЫЙ ДОХОД</t>
  </si>
  <si>
    <t>10500000</t>
  </si>
  <si>
    <t>10503010 01 0000 110</t>
  </si>
  <si>
    <t>Единый сельскохозяйственный налог</t>
  </si>
  <si>
    <t>10503010</t>
  </si>
  <si>
    <t>10503020 01 0000 110</t>
  </si>
  <si>
    <t>Единый сельскохозяйственный налог (за налоговые периоды, истекшие до 1 января 2011 года)</t>
  </si>
  <si>
    <t>10503020</t>
  </si>
  <si>
    <t>10600000 00 0000 000</t>
  </si>
  <si>
    <t>НАЛОГИ НА ИМУЩЕСТВО</t>
  </si>
  <si>
    <t>10600000</t>
  </si>
  <si>
    <t>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</si>
  <si>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</si>
  <si>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</t>
  </si>
  <si>
    <t>10</t>
  </si>
  <si>
    <t>10606033 10 0000 110</t>
  </si>
  <si>
    <t>Земельный налог с организаций, обладающих земельным участком, расположенным в границах сельских  поселений</t>
  </si>
  <si>
    <t>10606033</t>
  </si>
  <si>
    <t>10606043 10 0000 110</t>
  </si>
  <si>
    <t>Земельный налог с физических лиц, обладающих земельным участком, расположенным в границах сельских поселений</t>
  </si>
  <si>
    <t>10606043</t>
  </si>
  <si>
    <t>11100000 00 0000 000</t>
  </si>
  <si>
    <t>ДОХОДЫ ОТ ИСПОЛЬЗОВАНИЯ ИМУЩЕСТВА, НАХОДЯЩЕГОСЯ В ГОСУДАРСТВЕННОЙ И МУНИЦИПАЛЬНОЙ СОБСТВЕННОСТИ</t>
  </si>
  <si>
    <t>11100000</t>
  </si>
  <si>
    <t>11105035 10 0000 120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</si>
  <si>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</si>
  <si>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</t>
  </si>
  <si>
    <t>120</t>
  </si>
  <si>
    <t>11300000 00 0000 000</t>
  </si>
  <si>
    <t>ДОХОДЫ ОТ ОКАЗАНИЯ ПЛАТНЫХ УСЛУГ(РАБОТ) И КОМПЕНСАЦИИ ЗАТРАТ ГОСУДАРСТВА</t>
  </si>
  <si>
    <t>11300000</t>
  </si>
  <si>
    <t>11302065 10 0000 130</t>
  </si>
  <si>
    <t>Доходы, поступающие в порядке возмещения расходов, понесенных в связи с эксплуатацией имущества поселений</t>
  </si>
  <si>
    <t>11302065</t>
  </si>
  <si>
    <t>130</t>
  </si>
  <si>
    <t>11700000 00 0000 000</t>
  </si>
  <si>
    <t>ПРОЧИЕ НЕНАЛОГОВЫЕ ДОХОДЫ</t>
  </si>
  <si>
    <t>11700000</t>
  </si>
  <si>
    <t>11705050 10 0000 180</t>
  </si>
  <si>
    <t>Прочие неналоговые доходы бюджетов поселений</t>
  </si>
  <si>
    <t>11705050</t>
  </si>
  <si>
    <t>180</t>
  </si>
  <si>
    <t>20000000 00 0000 000</t>
  </si>
  <si>
    <t>БЕЗВОЗМЕЗДНЫЕ ПОСТУПЛЕНИЯ</t>
  </si>
  <si>
    <t>20000000</t>
  </si>
  <si>
    <t>20200000 00 0000 000</t>
  </si>
  <si>
    <t>Безвозмездные поступления от других бюджетов бюджетной системы Российской Федерации</t>
  </si>
  <si>
    <t>20200000</t>
  </si>
  <si>
    <t>20201001 10 0000 151</t>
  </si>
  <si>
    <t xml:space="preserve"> Дотации бюджетам сельских поселений на выравнивание бюджетной обеспеченности</t>
  </si>
  <si>
    <t>20201001</t>
  </si>
  <si>
    <t>151</t>
  </si>
  <si>
    <t>20202999 10 0000 151</t>
  </si>
  <si>
    <t>Прочие субсидии бюджетам сельских поселений</t>
  </si>
  <si>
    <t>20202999</t>
  </si>
  <si>
    <t>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</si>
  <si>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</si>
  <si>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</t>
  </si>
  <si>
    <t>20204014 10 0000 151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</si>
  <si>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</si>
  <si>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</t>
  </si>
  <si>
    <t>20204999 10 0000 151</t>
  </si>
  <si>
    <t>Прочие межбюджетные трансферты, передаваемые бюджетам поселений</t>
  </si>
  <si>
    <t>20204999</t>
  </si>
  <si>
    <t>21900000 00 0000 000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</si>
  <si>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</si>
  <si>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</si>
  <si>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</si>
  <si>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</si>
  <si>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</t>
  </si>
  <si>
    <t>Оценка ожидаемого исполнения за 2016 год</t>
  </si>
  <si>
    <t>Уточненный план на 01.10.2016 год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</si>
</sst>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164" fontId="4" fillId="0" borderId="0" xfId="0" quotePrefix="1" applyNumberFormat="1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applyFont="1" applyAlignment="1">
      <alignment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/>
    <xf numFmtId="0" fontId="4" fillId="0" borderId="0" xfId="0" applyFont="1"/>
    <xf numFmtId="49" fontId="4" fillId="0" borderId="0" xfId="0" applyNumberFormat="1" applyFont="1"/>
    <xf numFmtId="0" fontId="2" fillId="0" borderId="0" xfId="1" applyFont="1" applyFill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18" workbookViewId="0">
      <selection activeCell="A2" sqref="A2:K31"/>
    </sheetView>
  </sheetViews>
  <sheetFormatPr defaultRowHeight="14.4"/>
  <cols>
    <col min="1" max="1" width="20" style="5" customWidth="1"/>
    <col min="2" max="2" width="40.6640625" style="6" customWidth="1"/>
    <col min="3" max="7" width="12" hidden="1" customWidth="1"/>
    <col min="8" max="9" width="12" customWidth="1"/>
    <col min="10" max="11" width="12" hidden="1" customWidth="1"/>
    <col min="12" max="13" width="0" hidden="1" customWidth="1"/>
    <col min="14" max="17" width="0" style="5" hidden="1" customWidth="1"/>
    <col min="258" max="258" width="20" customWidth="1"/>
    <col min="259" max="259" width="69.44140625" customWidth="1"/>
    <col min="260" max="267" width="12" customWidth="1"/>
    <col min="268" max="273" width="0" hidden="1" customWidth="1"/>
    <col min="514" max="514" width="20" customWidth="1"/>
    <col min="515" max="515" width="69.44140625" customWidth="1"/>
    <col min="516" max="523" width="12" customWidth="1"/>
    <col min="524" max="529" width="0" hidden="1" customWidth="1"/>
    <col min="770" max="770" width="20" customWidth="1"/>
    <col min="771" max="771" width="69.44140625" customWidth="1"/>
    <col min="772" max="779" width="12" customWidth="1"/>
    <col min="780" max="785" width="0" hidden="1" customWidth="1"/>
    <col min="1026" max="1026" width="20" customWidth="1"/>
    <col min="1027" max="1027" width="69.44140625" customWidth="1"/>
    <col min="1028" max="1035" width="12" customWidth="1"/>
    <col min="1036" max="1041" width="0" hidden="1" customWidth="1"/>
    <col min="1282" max="1282" width="20" customWidth="1"/>
    <col min="1283" max="1283" width="69.44140625" customWidth="1"/>
    <col min="1284" max="1291" width="12" customWidth="1"/>
    <col min="1292" max="1297" width="0" hidden="1" customWidth="1"/>
    <col min="1538" max="1538" width="20" customWidth="1"/>
    <col min="1539" max="1539" width="69.44140625" customWidth="1"/>
    <col min="1540" max="1547" width="12" customWidth="1"/>
    <col min="1548" max="1553" width="0" hidden="1" customWidth="1"/>
    <col min="1794" max="1794" width="20" customWidth="1"/>
    <col min="1795" max="1795" width="69.44140625" customWidth="1"/>
    <col min="1796" max="1803" width="12" customWidth="1"/>
    <col min="1804" max="1809" width="0" hidden="1" customWidth="1"/>
    <col min="2050" max="2050" width="20" customWidth="1"/>
    <col min="2051" max="2051" width="69.44140625" customWidth="1"/>
    <col min="2052" max="2059" width="12" customWidth="1"/>
    <col min="2060" max="2065" width="0" hidden="1" customWidth="1"/>
    <col min="2306" max="2306" width="20" customWidth="1"/>
    <col min="2307" max="2307" width="69.44140625" customWidth="1"/>
    <col min="2308" max="2315" width="12" customWidth="1"/>
    <col min="2316" max="2321" width="0" hidden="1" customWidth="1"/>
    <col min="2562" max="2562" width="20" customWidth="1"/>
    <col min="2563" max="2563" width="69.44140625" customWidth="1"/>
    <col min="2564" max="2571" width="12" customWidth="1"/>
    <col min="2572" max="2577" width="0" hidden="1" customWidth="1"/>
    <col min="2818" max="2818" width="20" customWidth="1"/>
    <col min="2819" max="2819" width="69.44140625" customWidth="1"/>
    <col min="2820" max="2827" width="12" customWidth="1"/>
    <col min="2828" max="2833" width="0" hidden="1" customWidth="1"/>
    <col min="3074" max="3074" width="20" customWidth="1"/>
    <col min="3075" max="3075" width="69.44140625" customWidth="1"/>
    <col min="3076" max="3083" width="12" customWidth="1"/>
    <col min="3084" max="3089" width="0" hidden="1" customWidth="1"/>
    <col min="3330" max="3330" width="20" customWidth="1"/>
    <col min="3331" max="3331" width="69.44140625" customWidth="1"/>
    <col min="3332" max="3339" width="12" customWidth="1"/>
    <col min="3340" max="3345" width="0" hidden="1" customWidth="1"/>
    <col min="3586" max="3586" width="20" customWidth="1"/>
    <col min="3587" max="3587" width="69.44140625" customWidth="1"/>
    <col min="3588" max="3595" width="12" customWidth="1"/>
    <col min="3596" max="3601" width="0" hidden="1" customWidth="1"/>
    <col min="3842" max="3842" width="20" customWidth="1"/>
    <col min="3843" max="3843" width="69.44140625" customWidth="1"/>
    <col min="3844" max="3851" width="12" customWidth="1"/>
    <col min="3852" max="3857" width="0" hidden="1" customWidth="1"/>
    <col min="4098" max="4098" width="20" customWidth="1"/>
    <col min="4099" max="4099" width="69.44140625" customWidth="1"/>
    <col min="4100" max="4107" width="12" customWidth="1"/>
    <col min="4108" max="4113" width="0" hidden="1" customWidth="1"/>
    <col min="4354" max="4354" width="20" customWidth="1"/>
    <col min="4355" max="4355" width="69.44140625" customWidth="1"/>
    <col min="4356" max="4363" width="12" customWidth="1"/>
    <col min="4364" max="4369" width="0" hidden="1" customWidth="1"/>
    <col min="4610" max="4610" width="20" customWidth="1"/>
    <col min="4611" max="4611" width="69.44140625" customWidth="1"/>
    <col min="4612" max="4619" width="12" customWidth="1"/>
    <col min="4620" max="4625" width="0" hidden="1" customWidth="1"/>
    <col min="4866" max="4866" width="20" customWidth="1"/>
    <col min="4867" max="4867" width="69.44140625" customWidth="1"/>
    <col min="4868" max="4875" width="12" customWidth="1"/>
    <col min="4876" max="4881" width="0" hidden="1" customWidth="1"/>
    <col min="5122" max="5122" width="20" customWidth="1"/>
    <col min="5123" max="5123" width="69.44140625" customWidth="1"/>
    <col min="5124" max="5131" width="12" customWidth="1"/>
    <col min="5132" max="5137" width="0" hidden="1" customWidth="1"/>
    <col min="5378" max="5378" width="20" customWidth="1"/>
    <col min="5379" max="5379" width="69.44140625" customWidth="1"/>
    <col min="5380" max="5387" width="12" customWidth="1"/>
    <col min="5388" max="5393" width="0" hidden="1" customWidth="1"/>
    <col min="5634" max="5634" width="20" customWidth="1"/>
    <col min="5635" max="5635" width="69.44140625" customWidth="1"/>
    <col min="5636" max="5643" width="12" customWidth="1"/>
    <col min="5644" max="5649" width="0" hidden="1" customWidth="1"/>
    <col min="5890" max="5890" width="20" customWidth="1"/>
    <col min="5891" max="5891" width="69.44140625" customWidth="1"/>
    <col min="5892" max="5899" width="12" customWidth="1"/>
    <col min="5900" max="5905" width="0" hidden="1" customWidth="1"/>
    <col min="6146" max="6146" width="20" customWidth="1"/>
    <col min="6147" max="6147" width="69.44140625" customWidth="1"/>
    <col min="6148" max="6155" width="12" customWidth="1"/>
    <col min="6156" max="6161" width="0" hidden="1" customWidth="1"/>
    <col min="6402" max="6402" width="20" customWidth="1"/>
    <col min="6403" max="6403" width="69.44140625" customWidth="1"/>
    <col min="6404" max="6411" width="12" customWidth="1"/>
    <col min="6412" max="6417" width="0" hidden="1" customWidth="1"/>
    <col min="6658" max="6658" width="20" customWidth="1"/>
    <col min="6659" max="6659" width="69.44140625" customWidth="1"/>
    <col min="6660" max="6667" width="12" customWidth="1"/>
    <col min="6668" max="6673" width="0" hidden="1" customWidth="1"/>
    <col min="6914" max="6914" width="20" customWidth="1"/>
    <col min="6915" max="6915" width="69.44140625" customWidth="1"/>
    <col min="6916" max="6923" width="12" customWidth="1"/>
    <col min="6924" max="6929" width="0" hidden="1" customWidth="1"/>
    <col min="7170" max="7170" width="20" customWidth="1"/>
    <col min="7171" max="7171" width="69.44140625" customWidth="1"/>
    <col min="7172" max="7179" width="12" customWidth="1"/>
    <col min="7180" max="7185" width="0" hidden="1" customWidth="1"/>
    <col min="7426" max="7426" width="20" customWidth="1"/>
    <col min="7427" max="7427" width="69.44140625" customWidth="1"/>
    <col min="7428" max="7435" width="12" customWidth="1"/>
    <col min="7436" max="7441" width="0" hidden="1" customWidth="1"/>
    <col min="7682" max="7682" width="20" customWidth="1"/>
    <col min="7683" max="7683" width="69.44140625" customWidth="1"/>
    <col min="7684" max="7691" width="12" customWidth="1"/>
    <col min="7692" max="7697" width="0" hidden="1" customWidth="1"/>
    <col min="7938" max="7938" width="20" customWidth="1"/>
    <col min="7939" max="7939" width="69.44140625" customWidth="1"/>
    <col min="7940" max="7947" width="12" customWidth="1"/>
    <col min="7948" max="7953" width="0" hidden="1" customWidth="1"/>
    <col min="8194" max="8194" width="20" customWidth="1"/>
    <col min="8195" max="8195" width="69.44140625" customWidth="1"/>
    <col min="8196" max="8203" width="12" customWidth="1"/>
    <col min="8204" max="8209" width="0" hidden="1" customWidth="1"/>
    <col min="8450" max="8450" width="20" customWidth="1"/>
    <col min="8451" max="8451" width="69.44140625" customWidth="1"/>
    <col min="8452" max="8459" width="12" customWidth="1"/>
    <col min="8460" max="8465" width="0" hidden="1" customWidth="1"/>
    <col min="8706" max="8706" width="20" customWidth="1"/>
    <col min="8707" max="8707" width="69.44140625" customWidth="1"/>
    <col min="8708" max="8715" width="12" customWidth="1"/>
    <col min="8716" max="8721" width="0" hidden="1" customWidth="1"/>
    <col min="8962" max="8962" width="20" customWidth="1"/>
    <col min="8963" max="8963" width="69.44140625" customWidth="1"/>
    <col min="8964" max="8971" width="12" customWidth="1"/>
    <col min="8972" max="8977" width="0" hidden="1" customWidth="1"/>
    <col min="9218" max="9218" width="20" customWidth="1"/>
    <col min="9219" max="9219" width="69.44140625" customWidth="1"/>
    <col min="9220" max="9227" width="12" customWidth="1"/>
    <col min="9228" max="9233" width="0" hidden="1" customWidth="1"/>
    <col min="9474" max="9474" width="20" customWidth="1"/>
    <col min="9475" max="9475" width="69.44140625" customWidth="1"/>
    <col min="9476" max="9483" width="12" customWidth="1"/>
    <col min="9484" max="9489" width="0" hidden="1" customWidth="1"/>
    <col min="9730" max="9730" width="20" customWidth="1"/>
    <col min="9731" max="9731" width="69.44140625" customWidth="1"/>
    <col min="9732" max="9739" width="12" customWidth="1"/>
    <col min="9740" max="9745" width="0" hidden="1" customWidth="1"/>
    <col min="9986" max="9986" width="20" customWidth="1"/>
    <col min="9987" max="9987" width="69.44140625" customWidth="1"/>
    <col min="9988" max="9995" width="12" customWidth="1"/>
    <col min="9996" max="10001" width="0" hidden="1" customWidth="1"/>
    <col min="10242" max="10242" width="20" customWidth="1"/>
    <col min="10243" max="10243" width="69.44140625" customWidth="1"/>
    <col min="10244" max="10251" width="12" customWidth="1"/>
    <col min="10252" max="10257" width="0" hidden="1" customWidth="1"/>
    <col min="10498" max="10498" width="20" customWidth="1"/>
    <col min="10499" max="10499" width="69.44140625" customWidth="1"/>
    <col min="10500" max="10507" width="12" customWidth="1"/>
    <col min="10508" max="10513" width="0" hidden="1" customWidth="1"/>
    <col min="10754" max="10754" width="20" customWidth="1"/>
    <col min="10755" max="10755" width="69.44140625" customWidth="1"/>
    <col min="10756" max="10763" width="12" customWidth="1"/>
    <col min="10764" max="10769" width="0" hidden="1" customWidth="1"/>
    <col min="11010" max="11010" width="20" customWidth="1"/>
    <col min="11011" max="11011" width="69.44140625" customWidth="1"/>
    <col min="11012" max="11019" width="12" customWidth="1"/>
    <col min="11020" max="11025" width="0" hidden="1" customWidth="1"/>
    <col min="11266" max="11266" width="20" customWidth="1"/>
    <col min="11267" max="11267" width="69.44140625" customWidth="1"/>
    <col min="11268" max="11275" width="12" customWidth="1"/>
    <col min="11276" max="11281" width="0" hidden="1" customWidth="1"/>
    <col min="11522" max="11522" width="20" customWidth="1"/>
    <col min="11523" max="11523" width="69.44140625" customWidth="1"/>
    <col min="11524" max="11531" width="12" customWidth="1"/>
    <col min="11532" max="11537" width="0" hidden="1" customWidth="1"/>
    <col min="11778" max="11778" width="20" customWidth="1"/>
    <col min="11779" max="11779" width="69.44140625" customWidth="1"/>
    <col min="11780" max="11787" width="12" customWidth="1"/>
    <col min="11788" max="11793" width="0" hidden="1" customWidth="1"/>
    <col min="12034" max="12034" width="20" customWidth="1"/>
    <col min="12035" max="12035" width="69.44140625" customWidth="1"/>
    <col min="12036" max="12043" width="12" customWidth="1"/>
    <col min="12044" max="12049" width="0" hidden="1" customWidth="1"/>
    <col min="12290" max="12290" width="20" customWidth="1"/>
    <col min="12291" max="12291" width="69.44140625" customWidth="1"/>
    <col min="12292" max="12299" width="12" customWidth="1"/>
    <col min="12300" max="12305" width="0" hidden="1" customWidth="1"/>
    <col min="12546" max="12546" width="20" customWidth="1"/>
    <col min="12547" max="12547" width="69.44140625" customWidth="1"/>
    <col min="12548" max="12555" width="12" customWidth="1"/>
    <col min="12556" max="12561" width="0" hidden="1" customWidth="1"/>
    <col min="12802" max="12802" width="20" customWidth="1"/>
    <col min="12803" max="12803" width="69.44140625" customWidth="1"/>
    <col min="12804" max="12811" width="12" customWidth="1"/>
    <col min="12812" max="12817" width="0" hidden="1" customWidth="1"/>
    <col min="13058" max="13058" width="20" customWidth="1"/>
    <col min="13059" max="13059" width="69.44140625" customWidth="1"/>
    <col min="13060" max="13067" width="12" customWidth="1"/>
    <col min="13068" max="13073" width="0" hidden="1" customWidth="1"/>
    <col min="13314" max="13314" width="20" customWidth="1"/>
    <col min="13315" max="13315" width="69.44140625" customWidth="1"/>
    <col min="13316" max="13323" width="12" customWidth="1"/>
    <col min="13324" max="13329" width="0" hidden="1" customWidth="1"/>
    <col min="13570" max="13570" width="20" customWidth="1"/>
    <col min="13571" max="13571" width="69.44140625" customWidth="1"/>
    <col min="13572" max="13579" width="12" customWidth="1"/>
    <col min="13580" max="13585" width="0" hidden="1" customWidth="1"/>
    <col min="13826" max="13826" width="20" customWidth="1"/>
    <col min="13827" max="13827" width="69.44140625" customWidth="1"/>
    <col min="13828" max="13835" width="12" customWidth="1"/>
    <col min="13836" max="13841" width="0" hidden="1" customWidth="1"/>
    <col min="14082" max="14082" width="20" customWidth="1"/>
    <col min="14083" max="14083" width="69.44140625" customWidth="1"/>
    <col min="14084" max="14091" width="12" customWidth="1"/>
    <col min="14092" max="14097" width="0" hidden="1" customWidth="1"/>
    <col min="14338" max="14338" width="20" customWidth="1"/>
    <col min="14339" max="14339" width="69.44140625" customWidth="1"/>
    <col min="14340" max="14347" width="12" customWidth="1"/>
    <col min="14348" max="14353" width="0" hidden="1" customWidth="1"/>
    <col min="14594" max="14594" width="20" customWidth="1"/>
    <col min="14595" max="14595" width="69.44140625" customWidth="1"/>
    <col min="14596" max="14603" width="12" customWidth="1"/>
    <col min="14604" max="14609" width="0" hidden="1" customWidth="1"/>
    <col min="14850" max="14850" width="20" customWidth="1"/>
    <col min="14851" max="14851" width="69.44140625" customWidth="1"/>
    <col min="14852" max="14859" width="12" customWidth="1"/>
    <col min="14860" max="14865" width="0" hidden="1" customWidth="1"/>
    <col min="15106" max="15106" width="20" customWidth="1"/>
    <col min="15107" max="15107" width="69.44140625" customWidth="1"/>
    <col min="15108" max="15115" width="12" customWidth="1"/>
    <col min="15116" max="15121" width="0" hidden="1" customWidth="1"/>
    <col min="15362" max="15362" width="20" customWidth="1"/>
    <col min="15363" max="15363" width="69.44140625" customWidth="1"/>
    <col min="15364" max="15371" width="12" customWidth="1"/>
    <col min="15372" max="15377" width="0" hidden="1" customWidth="1"/>
    <col min="15618" max="15618" width="20" customWidth="1"/>
    <col min="15619" max="15619" width="69.44140625" customWidth="1"/>
    <col min="15620" max="15627" width="12" customWidth="1"/>
    <col min="15628" max="15633" width="0" hidden="1" customWidth="1"/>
    <col min="15874" max="15874" width="20" customWidth="1"/>
    <col min="15875" max="15875" width="69.44140625" customWidth="1"/>
    <col min="15876" max="15883" width="12" customWidth="1"/>
    <col min="15884" max="15889" width="0" hidden="1" customWidth="1"/>
    <col min="16130" max="16130" width="20" customWidth="1"/>
    <col min="16131" max="16131" width="69.44140625" customWidth="1"/>
    <col min="16132" max="16139" width="12" customWidth="1"/>
    <col min="16140" max="16145" width="0" hidden="1" customWidth="1"/>
  </cols>
  <sheetData>
    <row r="1" spans="1:17" hidden="1">
      <c r="A1" s="1"/>
      <c r="B1" s="2"/>
      <c r="C1" s="3"/>
      <c r="D1" s="3"/>
      <c r="E1" s="4"/>
      <c r="F1" s="3"/>
      <c r="G1" s="4"/>
      <c r="H1" s="4"/>
      <c r="I1" s="4"/>
      <c r="J1" s="3"/>
      <c r="K1" s="4"/>
    </row>
    <row r="2" spans="1:17" ht="33.75" customHeight="1">
      <c r="A2" s="26" t="str">
        <f>CONCATENATE("Оценка исполнения доходов поселения """,MID(C5,6,FIND("*",C5,1)-6),""" ",MID(D5,6,FIND("$",D5,1)-6)," Удмуртской Республики  за ",RIGHT(D5,4)," год.")</f>
        <v>Оценка исполнения доходов поселения "Пычасское" Можгинского района Удмуртской Республики  за 2016 год.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7">
      <c r="K3" s="7" t="s">
        <v>0</v>
      </c>
    </row>
    <row r="4" spans="1:17" s="11" customFormat="1" ht="81.75" hidden="1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/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s="15" customFormat="1" ht="87" hidden="1" customHeight="1">
      <c r="A5" s="12" t="s">
        <v>17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/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2" t="s">
        <v>29</v>
      </c>
      <c r="O5" s="12" t="s">
        <v>30</v>
      </c>
      <c r="P5" s="12" t="s">
        <v>31</v>
      </c>
      <c r="Q5" s="12" t="s">
        <v>32</v>
      </c>
    </row>
    <row r="6" spans="1:17" ht="71.400000000000006">
      <c r="A6" s="16" t="s">
        <v>17</v>
      </c>
      <c r="B6" s="17" t="s">
        <v>18</v>
      </c>
      <c r="C6" s="18" t="s">
        <v>33</v>
      </c>
      <c r="D6" s="19" t="s">
        <v>34</v>
      </c>
      <c r="E6" s="19" t="s">
        <v>21</v>
      </c>
      <c r="F6" s="18" t="s">
        <v>35</v>
      </c>
      <c r="G6" s="19" t="s">
        <v>23</v>
      </c>
      <c r="H6" s="19" t="s">
        <v>129</v>
      </c>
      <c r="I6" s="19" t="s">
        <v>128</v>
      </c>
      <c r="J6" s="18" t="s">
        <v>36</v>
      </c>
      <c r="K6" s="19" t="s">
        <v>26</v>
      </c>
    </row>
    <row r="7" spans="1:17" s="24" customFormat="1" ht="13.2">
      <c r="A7" s="20" t="s">
        <v>37</v>
      </c>
      <c r="B7" s="21" t="s">
        <v>38</v>
      </c>
      <c r="C7" s="22">
        <v>861.86</v>
      </c>
      <c r="D7" s="22">
        <v>1105.31</v>
      </c>
      <c r="E7" s="23">
        <v>78</v>
      </c>
      <c r="F7" s="22">
        <v>400.22</v>
      </c>
      <c r="G7" s="23">
        <v>513</v>
      </c>
      <c r="H7" s="23">
        <f>H8+H12+H15+H19+H21+H23</f>
        <v>1168</v>
      </c>
      <c r="I7" s="23">
        <f>I8+I12+I15+I19+I21+I23</f>
        <v>867.4</v>
      </c>
      <c r="J7" s="22"/>
      <c r="K7" s="23"/>
      <c r="L7" s="24">
        <v>9</v>
      </c>
      <c r="M7" s="24" t="s">
        <v>38</v>
      </c>
      <c r="N7" s="25" t="s">
        <v>39</v>
      </c>
      <c r="O7" s="25" t="s">
        <v>40</v>
      </c>
      <c r="P7" s="25" t="s">
        <v>41</v>
      </c>
      <c r="Q7" s="25" t="s">
        <v>42</v>
      </c>
    </row>
    <row r="8" spans="1:17" s="24" customFormat="1" ht="13.2">
      <c r="A8" s="20" t="s">
        <v>43</v>
      </c>
      <c r="B8" s="21" t="s">
        <v>44</v>
      </c>
      <c r="C8" s="22">
        <v>238.71</v>
      </c>
      <c r="D8" s="22">
        <v>338.28</v>
      </c>
      <c r="E8" s="23">
        <v>71</v>
      </c>
      <c r="F8" s="22">
        <v>266.02999999999997</v>
      </c>
      <c r="G8" s="23">
        <v>375</v>
      </c>
      <c r="H8" s="23">
        <f>H9</f>
        <v>387</v>
      </c>
      <c r="I8" s="23">
        <v>373</v>
      </c>
      <c r="J8" s="22"/>
      <c r="K8" s="23"/>
      <c r="L8" s="24">
        <v>9</v>
      </c>
      <c r="M8" s="24" t="s">
        <v>44</v>
      </c>
      <c r="N8" s="25" t="s">
        <v>45</v>
      </c>
      <c r="O8" s="25" t="s">
        <v>40</v>
      </c>
      <c r="P8" s="25" t="s">
        <v>41</v>
      </c>
      <c r="Q8" s="25" t="s">
        <v>42</v>
      </c>
    </row>
    <row r="9" spans="1:17" ht="57.6">
      <c r="A9" s="1" t="s">
        <v>46</v>
      </c>
      <c r="B9" s="2" t="s">
        <v>47</v>
      </c>
      <c r="C9" s="3">
        <v>233.21</v>
      </c>
      <c r="D9" s="3">
        <v>332.74</v>
      </c>
      <c r="E9" s="4">
        <v>70</v>
      </c>
      <c r="F9" s="3">
        <v>264.26</v>
      </c>
      <c r="G9" s="4">
        <v>378</v>
      </c>
      <c r="H9" s="4">
        <v>387</v>
      </c>
      <c r="I9" s="4">
        <v>373</v>
      </c>
      <c r="J9" s="3"/>
      <c r="K9" s="4"/>
      <c r="L9">
        <v>9</v>
      </c>
      <c r="M9" t="s">
        <v>47</v>
      </c>
      <c r="N9" s="5" t="s">
        <v>48</v>
      </c>
      <c r="O9" s="5" t="s">
        <v>49</v>
      </c>
      <c r="P9" s="5" t="s">
        <v>41</v>
      </c>
      <c r="Q9" s="5" t="s">
        <v>50</v>
      </c>
    </row>
    <row r="10" spans="1:17" ht="86.4" hidden="1">
      <c r="A10" s="1" t="s">
        <v>51</v>
      </c>
      <c r="B10" s="2" t="s">
        <v>52</v>
      </c>
      <c r="C10" s="3">
        <v>0</v>
      </c>
      <c r="D10" s="3">
        <v>0</v>
      </c>
      <c r="E10" s="4">
        <v>0</v>
      </c>
      <c r="F10" s="3"/>
      <c r="G10" s="4">
        <v>0</v>
      </c>
      <c r="H10" s="4"/>
      <c r="I10" s="4">
        <v>0</v>
      </c>
      <c r="J10" s="3"/>
      <c r="K10" s="4"/>
      <c r="L10">
        <v>9</v>
      </c>
      <c r="M10" t="s">
        <v>52</v>
      </c>
      <c r="N10" s="5" t="s">
        <v>53</v>
      </c>
      <c r="O10" s="5" t="s">
        <v>49</v>
      </c>
      <c r="P10" s="5" t="s">
        <v>41</v>
      </c>
      <c r="Q10" s="5" t="s">
        <v>50</v>
      </c>
    </row>
    <row r="11" spans="1:17" ht="43.2" hidden="1">
      <c r="A11" s="1" t="s">
        <v>54</v>
      </c>
      <c r="B11" s="2" t="s">
        <v>55</v>
      </c>
      <c r="C11" s="3">
        <v>5.5</v>
      </c>
      <c r="D11" s="3">
        <v>5.54</v>
      </c>
      <c r="E11" s="4">
        <v>99</v>
      </c>
      <c r="F11" s="3">
        <v>1.77</v>
      </c>
      <c r="G11" s="4">
        <v>2</v>
      </c>
      <c r="H11" s="4"/>
      <c r="I11" s="4"/>
      <c r="J11" s="3"/>
      <c r="K11" s="4"/>
      <c r="L11">
        <v>9</v>
      </c>
      <c r="M11" t="s">
        <v>55</v>
      </c>
      <c r="N11" s="5" t="s">
        <v>56</v>
      </c>
      <c r="O11" s="5" t="s">
        <v>49</v>
      </c>
      <c r="P11" s="5" t="s">
        <v>41</v>
      </c>
      <c r="Q11" s="5" t="s">
        <v>50</v>
      </c>
    </row>
    <row r="12" spans="1:17" s="24" customFormat="1" ht="13.2">
      <c r="A12" s="20" t="s">
        <v>57</v>
      </c>
      <c r="B12" s="21" t="s">
        <v>58</v>
      </c>
      <c r="C12" s="22">
        <v>50.2</v>
      </c>
      <c r="D12" s="22">
        <v>50.2</v>
      </c>
      <c r="E12" s="23">
        <v>0</v>
      </c>
      <c r="F12" s="22">
        <v>8.65</v>
      </c>
      <c r="G12" s="23">
        <v>0</v>
      </c>
      <c r="H12" s="23">
        <f>H13</f>
        <v>52</v>
      </c>
      <c r="I12" s="23">
        <v>10.9</v>
      </c>
      <c r="J12" s="22"/>
      <c r="K12" s="23"/>
      <c r="L12" s="24">
        <v>9</v>
      </c>
      <c r="M12" s="24" t="s">
        <v>58</v>
      </c>
      <c r="N12" s="25" t="s">
        <v>59</v>
      </c>
      <c r="O12" s="25" t="s">
        <v>40</v>
      </c>
      <c r="P12" s="25" t="s">
        <v>41</v>
      </c>
      <c r="Q12" s="25" t="s">
        <v>42</v>
      </c>
    </row>
    <row r="13" spans="1:17">
      <c r="A13" s="1" t="s">
        <v>60</v>
      </c>
      <c r="B13" s="2" t="s">
        <v>61</v>
      </c>
      <c r="C13" s="3">
        <v>46.82</v>
      </c>
      <c r="D13" s="3">
        <v>46.82</v>
      </c>
      <c r="E13" s="4">
        <v>0</v>
      </c>
      <c r="F13" s="3">
        <v>8.65</v>
      </c>
      <c r="G13" s="4">
        <v>0</v>
      </c>
      <c r="H13" s="4">
        <v>52</v>
      </c>
      <c r="I13" s="4">
        <v>10.9</v>
      </c>
      <c r="J13" s="3"/>
      <c r="K13" s="4"/>
      <c r="L13">
        <v>9</v>
      </c>
      <c r="M13" t="s">
        <v>61</v>
      </c>
      <c r="N13" s="5" t="s">
        <v>62</v>
      </c>
      <c r="O13" s="5" t="s">
        <v>49</v>
      </c>
      <c r="P13" s="5" t="s">
        <v>41</v>
      </c>
      <c r="Q13" s="5" t="s">
        <v>50</v>
      </c>
    </row>
    <row r="14" spans="1:17" ht="28.8" hidden="1">
      <c r="A14" s="1" t="s">
        <v>63</v>
      </c>
      <c r="B14" s="2" t="s">
        <v>64</v>
      </c>
      <c r="C14" s="3">
        <v>3.38</v>
      </c>
      <c r="D14" s="3">
        <v>3.38</v>
      </c>
      <c r="E14" s="4">
        <v>0</v>
      </c>
      <c r="F14" s="3"/>
      <c r="G14" s="4">
        <v>0</v>
      </c>
      <c r="H14" s="4"/>
      <c r="I14" s="4">
        <v>0</v>
      </c>
      <c r="J14" s="3"/>
      <c r="K14" s="4"/>
      <c r="L14">
        <v>9</v>
      </c>
      <c r="M14" t="s">
        <v>64</v>
      </c>
      <c r="N14" s="5" t="s">
        <v>65</v>
      </c>
      <c r="O14" s="5" t="s">
        <v>49</v>
      </c>
      <c r="P14" s="5" t="s">
        <v>41</v>
      </c>
      <c r="Q14" s="5" t="s">
        <v>50</v>
      </c>
    </row>
    <row r="15" spans="1:17" s="24" customFormat="1" ht="13.2">
      <c r="A15" s="20" t="s">
        <v>66</v>
      </c>
      <c r="B15" s="21" t="s">
        <v>67</v>
      </c>
      <c r="C15" s="22">
        <v>518.4</v>
      </c>
      <c r="D15" s="22">
        <v>636.65</v>
      </c>
      <c r="E15" s="23">
        <v>81</v>
      </c>
      <c r="F15" s="22">
        <v>71.180000000000007</v>
      </c>
      <c r="G15" s="23">
        <v>88</v>
      </c>
      <c r="H15" s="23">
        <f>H16+H17+H18</f>
        <v>669</v>
      </c>
      <c r="I15" s="23">
        <f>SUM(I16:I18)</f>
        <v>403.5</v>
      </c>
      <c r="J15" s="22"/>
      <c r="K15" s="23"/>
      <c r="L15" s="24">
        <v>9</v>
      </c>
      <c r="M15" s="24" t="s">
        <v>67</v>
      </c>
      <c r="N15" s="25" t="s">
        <v>68</v>
      </c>
      <c r="O15" s="25" t="s">
        <v>40</v>
      </c>
      <c r="P15" s="25" t="s">
        <v>41</v>
      </c>
      <c r="Q15" s="25" t="s">
        <v>42</v>
      </c>
    </row>
    <row r="16" spans="1:17" ht="43.2">
      <c r="A16" s="1" t="s">
        <v>69</v>
      </c>
      <c r="B16" s="2" t="s">
        <v>70</v>
      </c>
      <c r="C16" s="3">
        <v>291.04000000000002</v>
      </c>
      <c r="D16" s="3">
        <v>362.67</v>
      </c>
      <c r="E16" s="4">
        <v>80</v>
      </c>
      <c r="F16" s="3">
        <v>25.61</v>
      </c>
      <c r="G16" s="4">
        <v>32</v>
      </c>
      <c r="H16" s="4">
        <v>358</v>
      </c>
      <c r="I16" s="4">
        <v>120.5</v>
      </c>
      <c r="J16" s="3"/>
      <c r="K16" s="4"/>
      <c r="L16">
        <v>9</v>
      </c>
      <c r="M16" t="s">
        <v>70</v>
      </c>
      <c r="N16" s="5" t="s">
        <v>71</v>
      </c>
      <c r="O16" s="5" t="s">
        <v>72</v>
      </c>
      <c r="P16" s="5" t="s">
        <v>41</v>
      </c>
      <c r="Q16" s="5" t="s">
        <v>50</v>
      </c>
    </row>
    <row r="17" spans="1:17" ht="28.8">
      <c r="A17" s="1" t="s">
        <v>73</v>
      </c>
      <c r="B17" s="2" t="s">
        <v>74</v>
      </c>
      <c r="C17" s="3">
        <v>18.079999999999998</v>
      </c>
      <c r="D17" s="3">
        <v>24.81</v>
      </c>
      <c r="E17" s="4">
        <v>73</v>
      </c>
      <c r="F17" s="3">
        <v>33.53</v>
      </c>
      <c r="G17" s="4">
        <v>46</v>
      </c>
      <c r="H17" s="4">
        <v>81</v>
      </c>
      <c r="I17" s="4">
        <v>53</v>
      </c>
      <c r="J17" s="3"/>
      <c r="K17" s="4"/>
      <c r="L17">
        <v>9</v>
      </c>
      <c r="M17" t="s">
        <v>74</v>
      </c>
      <c r="N17" s="5" t="s">
        <v>75</v>
      </c>
      <c r="O17" s="5" t="s">
        <v>72</v>
      </c>
      <c r="P17" s="5" t="s">
        <v>41</v>
      </c>
      <c r="Q17" s="5" t="s">
        <v>50</v>
      </c>
    </row>
    <row r="18" spans="1:17" ht="28.8">
      <c r="A18" s="1" t="s">
        <v>76</v>
      </c>
      <c r="B18" s="2" t="s">
        <v>77</v>
      </c>
      <c r="C18" s="3">
        <v>209.28</v>
      </c>
      <c r="D18" s="3">
        <v>249.17</v>
      </c>
      <c r="E18" s="4">
        <v>84</v>
      </c>
      <c r="F18" s="3">
        <v>12.04</v>
      </c>
      <c r="G18" s="4">
        <v>14</v>
      </c>
      <c r="H18" s="4">
        <v>230</v>
      </c>
      <c r="I18" s="4">
        <v>230</v>
      </c>
      <c r="J18" s="3"/>
      <c r="K18" s="4"/>
      <c r="L18">
        <v>9</v>
      </c>
      <c r="M18" t="s">
        <v>77</v>
      </c>
      <c r="N18" s="5" t="s">
        <v>78</v>
      </c>
      <c r="O18" s="5" t="s">
        <v>72</v>
      </c>
      <c r="P18" s="5" t="s">
        <v>41</v>
      </c>
      <c r="Q18" s="5" t="s">
        <v>50</v>
      </c>
    </row>
    <row r="19" spans="1:17" s="24" customFormat="1" ht="26.4">
      <c r="A19" s="20" t="s">
        <v>79</v>
      </c>
      <c r="B19" s="21" t="s">
        <v>80</v>
      </c>
      <c r="C19" s="22">
        <v>50.94</v>
      </c>
      <c r="D19" s="22">
        <v>66.849999999999994</v>
      </c>
      <c r="E19" s="23">
        <v>76</v>
      </c>
      <c r="F19" s="22">
        <v>39.380000000000003</v>
      </c>
      <c r="G19" s="23">
        <v>52</v>
      </c>
      <c r="H19" s="23">
        <f>H20</f>
        <v>60</v>
      </c>
      <c r="I19" s="23">
        <v>60</v>
      </c>
      <c r="J19" s="22"/>
      <c r="K19" s="23"/>
      <c r="L19" s="24">
        <v>9</v>
      </c>
      <c r="M19" s="24" t="s">
        <v>80</v>
      </c>
      <c r="N19" s="25" t="s">
        <v>81</v>
      </c>
      <c r="O19" s="25" t="s">
        <v>40</v>
      </c>
      <c r="P19" s="25" t="s">
        <v>41</v>
      </c>
      <c r="Q19" s="25" t="s">
        <v>42</v>
      </c>
    </row>
    <row r="20" spans="1:17" ht="57.6">
      <c r="A20" s="1" t="s">
        <v>82</v>
      </c>
      <c r="B20" s="2" t="s">
        <v>83</v>
      </c>
      <c r="C20" s="3">
        <v>50.94</v>
      </c>
      <c r="D20" s="3">
        <v>66.849999999999994</v>
      </c>
      <c r="E20" s="4">
        <v>76</v>
      </c>
      <c r="F20" s="3">
        <v>39.380000000000003</v>
      </c>
      <c r="G20" s="4">
        <v>52</v>
      </c>
      <c r="H20" s="4">
        <v>60</v>
      </c>
      <c r="I20" s="4">
        <v>60</v>
      </c>
      <c r="J20" s="3"/>
      <c r="K20" s="4"/>
      <c r="L20">
        <v>9</v>
      </c>
      <c r="M20" t="s">
        <v>83</v>
      </c>
      <c r="N20" s="5" t="s">
        <v>84</v>
      </c>
      <c r="O20" s="5" t="s">
        <v>72</v>
      </c>
      <c r="P20" s="5" t="s">
        <v>41</v>
      </c>
      <c r="Q20" s="5" t="s">
        <v>85</v>
      </c>
    </row>
    <row r="21" spans="1:17" s="24" customFormat="1" ht="26.4">
      <c r="A21" s="20" t="s">
        <v>86</v>
      </c>
      <c r="B21" s="21" t="s">
        <v>87</v>
      </c>
      <c r="C21" s="22">
        <v>3.61</v>
      </c>
      <c r="D21" s="22">
        <v>13.33</v>
      </c>
      <c r="E21" s="23">
        <v>27</v>
      </c>
      <c r="F21" s="22">
        <v>2.48</v>
      </c>
      <c r="G21" s="23">
        <v>9</v>
      </c>
      <c r="H21" s="23">
        <f>H22</f>
        <v>0</v>
      </c>
      <c r="I21" s="23">
        <v>3</v>
      </c>
      <c r="J21" s="22"/>
      <c r="K21" s="23"/>
      <c r="L21" s="24">
        <v>9</v>
      </c>
      <c r="M21" s="24" t="s">
        <v>87</v>
      </c>
      <c r="N21" s="25" t="s">
        <v>88</v>
      </c>
      <c r="O21" s="25" t="s">
        <v>40</v>
      </c>
      <c r="P21" s="25" t="s">
        <v>41</v>
      </c>
      <c r="Q21" s="25" t="s">
        <v>42</v>
      </c>
    </row>
    <row r="22" spans="1:17" ht="28.8">
      <c r="A22" s="1" t="s">
        <v>89</v>
      </c>
      <c r="B22" s="2" t="s">
        <v>90</v>
      </c>
      <c r="C22" s="3">
        <v>3.61</v>
      </c>
      <c r="D22" s="3">
        <v>13.33</v>
      </c>
      <c r="E22" s="4">
        <v>27</v>
      </c>
      <c r="F22" s="3">
        <v>2.48</v>
      </c>
      <c r="G22" s="4">
        <v>9</v>
      </c>
      <c r="H22" s="4">
        <v>0</v>
      </c>
      <c r="I22" s="4">
        <v>3</v>
      </c>
      <c r="J22" s="3"/>
      <c r="K22" s="4"/>
      <c r="L22">
        <v>9</v>
      </c>
      <c r="M22" t="s">
        <v>90</v>
      </c>
      <c r="N22" s="5" t="s">
        <v>91</v>
      </c>
      <c r="O22" s="5" t="s">
        <v>72</v>
      </c>
      <c r="P22" s="5" t="s">
        <v>41</v>
      </c>
      <c r="Q22" s="5" t="s">
        <v>92</v>
      </c>
    </row>
    <row r="23" spans="1:17" s="24" customFormat="1" ht="13.2">
      <c r="A23" s="20" t="s">
        <v>93</v>
      </c>
      <c r="B23" s="21" t="s">
        <v>94</v>
      </c>
      <c r="C23" s="22"/>
      <c r="D23" s="22"/>
      <c r="E23" s="23">
        <v>0</v>
      </c>
      <c r="F23" s="22">
        <v>12.5</v>
      </c>
      <c r="G23" s="23">
        <v>0</v>
      </c>
      <c r="H23" s="23">
        <f>H24</f>
        <v>0</v>
      </c>
      <c r="I23" s="23">
        <v>17</v>
      </c>
      <c r="J23" s="22"/>
      <c r="K23" s="23"/>
      <c r="L23" s="24">
        <v>9</v>
      </c>
      <c r="M23" s="24" t="s">
        <v>94</v>
      </c>
      <c r="N23" s="25" t="s">
        <v>95</v>
      </c>
      <c r="O23" s="25" t="s">
        <v>40</v>
      </c>
      <c r="P23" s="25" t="s">
        <v>41</v>
      </c>
      <c r="Q23" s="25" t="s">
        <v>42</v>
      </c>
    </row>
    <row r="24" spans="1:17">
      <c r="A24" s="1" t="s">
        <v>96</v>
      </c>
      <c r="B24" s="2" t="s">
        <v>97</v>
      </c>
      <c r="C24" s="3"/>
      <c r="D24" s="3"/>
      <c r="E24" s="4">
        <v>0</v>
      </c>
      <c r="F24" s="3">
        <v>12.5</v>
      </c>
      <c r="G24" s="4">
        <v>0</v>
      </c>
      <c r="H24" s="4">
        <v>0</v>
      </c>
      <c r="I24" s="4">
        <v>17</v>
      </c>
      <c r="J24" s="3"/>
      <c r="K24" s="4"/>
      <c r="L24">
        <v>9</v>
      </c>
      <c r="M24" t="s">
        <v>97</v>
      </c>
      <c r="N24" s="5" t="s">
        <v>98</v>
      </c>
      <c r="O24" s="5" t="s">
        <v>72</v>
      </c>
      <c r="P24" s="5" t="s">
        <v>41</v>
      </c>
      <c r="Q24" s="5" t="s">
        <v>99</v>
      </c>
    </row>
    <row r="25" spans="1:17" s="24" customFormat="1" ht="13.2">
      <c r="A25" s="20" t="s">
        <v>100</v>
      </c>
      <c r="B25" s="21" t="s">
        <v>101</v>
      </c>
      <c r="C25" s="22">
        <v>3971.57</v>
      </c>
      <c r="D25" s="22">
        <v>5408.78</v>
      </c>
      <c r="E25" s="23">
        <v>73</v>
      </c>
      <c r="F25" s="22">
        <v>1571.99</v>
      </c>
      <c r="G25" s="23">
        <v>2153</v>
      </c>
      <c r="H25" s="23">
        <f>H26</f>
        <v>1711.7</v>
      </c>
      <c r="I25" s="23">
        <f>I26</f>
        <v>1711.7</v>
      </c>
      <c r="J25" s="22"/>
      <c r="K25" s="23"/>
      <c r="L25" s="24">
        <v>9</v>
      </c>
      <c r="M25" s="24" t="s">
        <v>101</v>
      </c>
      <c r="N25" s="25" t="s">
        <v>102</v>
      </c>
      <c r="O25" s="25" t="s">
        <v>40</v>
      </c>
      <c r="P25" s="25" t="s">
        <v>41</v>
      </c>
      <c r="Q25" s="25" t="s">
        <v>42</v>
      </c>
    </row>
    <row r="26" spans="1:17" s="24" customFormat="1" ht="26.4">
      <c r="A26" s="20" t="s">
        <v>103</v>
      </c>
      <c r="B26" s="21" t="s">
        <v>104</v>
      </c>
      <c r="C26" s="22">
        <v>3975.18</v>
      </c>
      <c r="D26" s="22">
        <v>5412.39</v>
      </c>
      <c r="E26" s="23">
        <v>73</v>
      </c>
      <c r="F26" s="22">
        <v>1619.61</v>
      </c>
      <c r="G26" s="23">
        <v>2219</v>
      </c>
      <c r="H26" s="23">
        <f>H27+H29+H30+H31</f>
        <v>1711.7</v>
      </c>
      <c r="I26" s="23">
        <f>I27+I29+I30+I31</f>
        <v>1711.7</v>
      </c>
      <c r="J26" s="22"/>
      <c r="K26" s="23"/>
      <c r="L26" s="24">
        <v>9</v>
      </c>
      <c r="M26" s="24" t="s">
        <v>104</v>
      </c>
      <c r="N26" s="25" t="s">
        <v>105</v>
      </c>
      <c r="O26" s="25" t="s">
        <v>40</v>
      </c>
      <c r="P26" s="25" t="s">
        <v>41</v>
      </c>
      <c r="Q26" s="25" t="s">
        <v>42</v>
      </c>
    </row>
    <row r="27" spans="1:17" ht="28.8">
      <c r="A27" s="1" t="s">
        <v>106</v>
      </c>
      <c r="B27" s="2" t="s">
        <v>107</v>
      </c>
      <c r="C27" s="3">
        <v>3062.68</v>
      </c>
      <c r="D27" s="3">
        <v>4230</v>
      </c>
      <c r="E27" s="4">
        <v>72</v>
      </c>
      <c r="F27" s="3">
        <v>459.7</v>
      </c>
      <c r="G27" s="4">
        <v>638</v>
      </c>
      <c r="H27" s="4">
        <v>507.8</v>
      </c>
      <c r="I27" s="4">
        <v>507.8</v>
      </c>
      <c r="J27" s="3"/>
      <c r="K27" s="4"/>
      <c r="L27">
        <v>9</v>
      </c>
      <c r="M27" t="s">
        <v>107</v>
      </c>
      <c r="N27" s="5" t="s">
        <v>108</v>
      </c>
      <c r="O27" s="5" t="s">
        <v>72</v>
      </c>
      <c r="P27" s="5" t="s">
        <v>41</v>
      </c>
      <c r="Q27" s="5" t="s">
        <v>109</v>
      </c>
    </row>
    <row r="28" spans="1:17" hidden="1">
      <c r="A28" s="1" t="s">
        <v>110</v>
      </c>
      <c r="B28" s="2" t="s">
        <v>111</v>
      </c>
      <c r="C28" s="3">
        <v>361</v>
      </c>
      <c r="D28" s="3">
        <v>361</v>
      </c>
      <c r="E28" s="4">
        <v>0</v>
      </c>
      <c r="F28" s="3"/>
      <c r="G28" s="4">
        <v>0</v>
      </c>
      <c r="H28" s="4"/>
      <c r="I28" s="4"/>
      <c r="J28" s="3"/>
      <c r="K28" s="4"/>
      <c r="L28">
        <v>9</v>
      </c>
      <c r="M28" t="s">
        <v>111</v>
      </c>
      <c r="N28" s="5" t="s">
        <v>112</v>
      </c>
      <c r="O28" s="5" t="s">
        <v>72</v>
      </c>
      <c r="P28" s="5" t="s">
        <v>41</v>
      </c>
      <c r="Q28" s="5" t="s">
        <v>109</v>
      </c>
    </row>
    <row r="29" spans="1:17" ht="30.75" customHeight="1">
      <c r="A29" s="1" t="s">
        <v>113</v>
      </c>
      <c r="B29" s="2" t="s">
        <v>114</v>
      </c>
      <c r="C29" s="3">
        <v>118.5</v>
      </c>
      <c r="D29" s="3">
        <v>139.38999999999999</v>
      </c>
      <c r="E29" s="4">
        <v>85</v>
      </c>
      <c r="F29" s="3">
        <v>122.91</v>
      </c>
      <c r="G29" s="4">
        <v>145</v>
      </c>
      <c r="H29" s="4">
        <v>166.9</v>
      </c>
      <c r="I29" s="4">
        <v>166.9</v>
      </c>
      <c r="J29" s="3"/>
      <c r="K29" s="4"/>
      <c r="L29">
        <v>9</v>
      </c>
      <c r="M29" t="s">
        <v>114</v>
      </c>
      <c r="N29" s="5" t="s">
        <v>115</v>
      </c>
      <c r="O29" s="5" t="s">
        <v>72</v>
      </c>
      <c r="P29" s="5" t="s">
        <v>41</v>
      </c>
      <c r="Q29" s="5" t="s">
        <v>109</v>
      </c>
    </row>
    <row r="30" spans="1:17" ht="57.6">
      <c r="A30" s="1" t="s">
        <v>116</v>
      </c>
      <c r="B30" s="2" t="s">
        <v>117</v>
      </c>
      <c r="C30" s="3">
        <v>423</v>
      </c>
      <c r="D30" s="3">
        <v>672</v>
      </c>
      <c r="E30" s="4">
        <v>63</v>
      </c>
      <c r="F30" s="3">
        <v>918</v>
      </c>
      <c r="G30" s="4">
        <v>1457</v>
      </c>
      <c r="H30" s="4">
        <v>918</v>
      </c>
      <c r="I30" s="4">
        <v>918</v>
      </c>
      <c r="J30" s="3"/>
      <c r="K30" s="4"/>
      <c r="L30">
        <v>9</v>
      </c>
      <c r="M30" t="s">
        <v>117</v>
      </c>
      <c r="N30" s="5" t="s">
        <v>118</v>
      </c>
      <c r="O30" s="5" t="s">
        <v>72</v>
      </c>
      <c r="P30" s="5" t="s">
        <v>41</v>
      </c>
      <c r="Q30" s="5" t="s">
        <v>109</v>
      </c>
    </row>
    <row r="31" spans="1:17">
      <c r="A31" s="1" t="s">
        <v>119</v>
      </c>
      <c r="B31" s="2" t="s">
        <v>120</v>
      </c>
      <c r="C31" s="3">
        <v>10</v>
      </c>
      <c r="D31" s="3">
        <v>10</v>
      </c>
      <c r="E31" s="4">
        <v>0</v>
      </c>
      <c r="F31" s="3">
        <v>119</v>
      </c>
      <c r="G31" s="4">
        <v>0</v>
      </c>
      <c r="H31" s="4">
        <v>119</v>
      </c>
      <c r="I31" s="4">
        <v>119</v>
      </c>
      <c r="J31" s="3"/>
      <c r="K31" s="4"/>
      <c r="L31">
        <v>9</v>
      </c>
      <c r="M31" t="s">
        <v>120</v>
      </c>
      <c r="N31" s="5" t="s">
        <v>121</v>
      </c>
      <c r="O31" s="5" t="s">
        <v>72</v>
      </c>
      <c r="P31" s="5" t="s">
        <v>41</v>
      </c>
      <c r="Q31" s="5" t="s">
        <v>109</v>
      </c>
    </row>
    <row r="32" spans="1:17" s="24" customFormat="1" ht="27" hidden="1" customHeight="1">
      <c r="A32" s="20" t="s">
        <v>122</v>
      </c>
      <c r="B32" s="21" t="s">
        <v>123</v>
      </c>
      <c r="C32" s="22">
        <v>-3.61</v>
      </c>
      <c r="D32" s="22">
        <v>-3.61</v>
      </c>
      <c r="E32" s="23">
        <v>0</v>
      </c>
      <c r="F32" s="22">
        <v>-47.62</v>
      </c>
      <c r="G32" s="23">
        <v>0</v>
      </c>
      <c r="H32" s="23"/>
      <c r="I32" s="23"/>
      <c r="J32" s="22"/>
      <c r="K32" s="23"/>
      <c r="L32" s="24">
        <v>9</v>
      </c>
      <c r="M32" s="24" t="s">
        <v>123</v>
      </c>
      <c r="N32" s="25" t="s">
        <v>124</v>
      </c>
      <c r="O32" s="25" t="s">
        <v>40</v>
      </c>
      <c r="P32" s="25" t="s">
        <v>41</v>
      </c>
      <c r="Q32" s="25" t="s">
        <v>42</v>
      </c>
    </row>
    <row r="33" spans="1:17" ht="28.8" hidden="1">
      <c r="A33" s="1" t="s">
        <v>125</v>
      </c>
      <c r="B33" s="2" t="s">
        <v>126</v>
      </c>
      <c r="C33" s="3">
        <v>-3.61</v>
      </c>
      <c r="D33" s="3">
        <v>-3.61</v>
      </c>
      <c r="E33" s="4">
        <v>0</v>
      </c>
      <c r="F33" s="3">
        <v>-47.62</v>
      </c>
      <c r="G33" s="4">
        <v>0</v>
      </c>
      <c r="H33" s="4"/>
      <c r="I33" s="4"/>
      <c r="J33" s="3"/>
      <c r="K33" s="4"/>
      <c r="L33">
        <v>9</v>
      </c>
      <c r="M33" t="s">
        <v>126</v>
      </c>
      <c r="N33" s="5" t="s">
        <v>127</v>
      </c>
      <c r="O33" s="5" t="s">
        <v>72</v>
      </c>
      <c r="P33" s="5" t="s">
        <v>41</v>
      </c>
      <c r="Q33" s="5" t="s">
        <v>109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2016-12-07T06:22:23Z</dcterms:modified>
</cp:coreProperties>
</file>